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ZNoemí.Lupita\Cuenta Publica\2018\10-12 MSF INF TRIM 2018\"/>
    </mc:Choice>
  </mc:AlternateContent>
  <bookViews>
    <workbookView xWindow="0" yWindow="0" windowWidth="20490" windowHeight="6765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6" i="1" l="1"/>
  <c r="G7" i="1"/>
  <c r="G6" i="1" s="1"/>
  <c r="F15" i="1"/>
  <c r="G16" i="1"/>
  <c r="G15" i="1" s="1"/>
  <c r="G4" i="1" l="1"/>
  <c r="F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<sst xmlns="http://schemas.openxmlformats.org/spreadsheetml/2006/main" count="27" uniqueCount="27">
  <si>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</si>
  <si>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</si>
  <si>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</si>
  <si>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</si>
  <si>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</si>
  <si>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</si>
  <si>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</si>
  <si>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</si>
  <si>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</si>
  <si>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</si>
  <si>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</si>
  <si>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</si>
  <si>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</si>
  <si>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</si>
  <si>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</si>
  <si>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</si>
  <si>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</si>
  <si>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</si>
  <si>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</si>
  <si>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</si>
  <si>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</si>
  <si>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</si>
  <si>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</si>
  <si>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</si>
  <si>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</si>
  <si>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</si>
  <si>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MUNICIPIO SAN FELIPE
ESTADO ANALÍTICO DEL ACTIVO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</si>
</sst>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47</xdr:row>
      <xdr:rowOff>95250</xdr:rowOff>
    </xdr:from>
    <xdr:to>
      <xdr:col>6</xdr:col>
      <xdr:colOff>466725</xdr:colOff>
      <xdr:row>53</xdr:row>
      <xdr:rowOff>19050</xdr:rowOff>
    </xdr:to>
    <xdr:sp macro="" textlink="">
      <xdr:nvSpPr>
        <xdr:cNvPr id="2" name="CuadroTexto 1"/>
        <xdr:cNvSpPr txBox="1"/>
      </xdr:nvSpPr>
      <xdr:spPr>
        <a:xfrm>
          <a:off x="781050" y="7886700"/>
          <a:ext cx="8039100" cy="781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		________________________________	___________________________</a:t>
          </a:r>
        </a:p>
        <a:p>
          <a:r>
            <a:rPr lang="es-MX" sz="1100" b="1"/>
            <a:t>       Presidente</a:t>
          </a:r>
          <a:r>
            <a:rPr lang="es-MX" sz="1100" b="1" baseline="0"/>
            <a:t> Municipal		Presidenta de la Comisión de Hacienda	             Tesorero Municipal</a:t>
          </a:r>
        </a:p>
        <a:p>
          <a:r>
            <a:rPr lang="es-MX" sz="1100"/>
            <a:t>Prof. Eduardo</a:t>
          </a:r>
          <a:r>
            <a:rPr lang="es-MX" sz="1100" baseline="0"/>
            <a:t> Maldonado García 	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C.P. Sergio Ortega Mora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activeCell="B55" sqref="B55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713475319.69999981</v>
      </c>
      <c r="D4" s="13">
        <f>SUM(D6+D15)</f>
        <v>1209352821.5799999</v>
      </c>
      <c r="E4" s="13">
        <f>SUM(E6+E15)</f>
        <v>1284195913.9400001</v>
      </c>
      <c r="F4" s="13">
        <f>SUM(F6+F15)</f>
        <v>638632227.33999991</v>
      </c>
      <c r="G4" s="13">
        <f>SUM(G6+G15)</f>
        <v>-74843092.360000029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150270553.36000001</v>
      </c>
      <c r="D6" s="13">
        <f>SUM(D7:D13)</f>
        <v>982237651.61000001</v>
      </c>
      <c r="E6" s="13">
        <f>SUM(E7:E13)</f>
        <v>1042775605.24</v>
      </c>
      <c r="F6" s="13">
        <f>SUM(F7:F13)</f>
        <v>89732599.730000064</v>
      </c>
      <c r="G6" s="18">
        <f>SUM(G7:G13)</f>
        <v>-60537953.629999928</v>
      </c>
    </row>
    <row r="7" spans="1:7" x14ac:dyDescent="0.2">
      <c r="A7" s="3">
        <v>1110</v>
      </c>
      <c r="B7" s="7" t="s">
        <v>9</v>
      </c>
      <c r="C7" s="18">
        <v>104918454.84999999</v>
      </c>
      <c r="D7" s="18">
        <v>567762134.33000004</v>
      </c>
      <c r="E7" s="18">
        <v>602049481.62</v>
      </c>
      <c r="F7" s="18">
        <f>C7+D7-E7</f>
        <v>70631107.560000062</v>
      </c>
      <c r="G7" s="18">
        <f t="shared" ref="G7:G13" si="0">F7-C7</f>
        <v>-34287347.289999932</v>
      </c>
    </row>
    <row r="8" spans="1:7" x14ac:dyDescent="0.2">
      <c r="A8" s="3">
        <v>1120</v>
      </c>
      <c r="B8" s="7" t="s">
        <v>10</v>
      </c>
      <c r="C8" s="18">
        <v>5329862.93</v>
      </c>
      <c r="D8" s="18">
        <v>345771845.13</v>
      </c>
      <c r="E8" s="18">
        <v>345686715.31</v>
      </c>
      <c r="F8" s="18">
        <f t="shared" ref="F8:F13" si="1">C8+D8-E8</f>
        <v>5414992.75</v>
      </c>
      <c r="G8" s="18">
        <f t="shared" si="0"/>
        <v>85129.820000000298</v>
      </c>
    </row>
    <row r="9" spans="1:7" x14ac:dyDescent="0.2">
      <c r="A9" s="3">
        <v>1130</v>
      </c>
      <c r="B9" s="7" t="s">
        <v>11</v>
      </c>
      <c r="C9" s="18">
        <v>40022235.579999998</v>
      </c>
      <c r="D9" s="18">
        <v>68703672.150000006</v>
      </c>
      <c r="E9" s="18">
        <v>95039408.310000002</v>
      </c>
      <c r="F9" s="18">
        <f t="shared" si="1"/>
        <v>13686499.420000002</v>
      </c>
      <c r="G9" s="18">
        <f t="shared" si="0"/>
        <v>-26335736.159999996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563204766.33999979</v>
      </c>
      <c r="D15" s="13">
        <f>SUM(D16:D24)</f>
        <v>227115169.97</v>
      </c>
      <c r="E15" s="13">
        <f>SUM(E16:E24)</f>
        <v>241420308.69999999</v>
      </c>
      <c r="F15" s="13">
        <f>SUM(F16:F24)</f>
        <v>548899627.6099999</v>
      </c>
      <c r="G15" s="13">
        <f>SUM(G16:G24)</f>
        <v>-14305138.730000103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540675456.25999999</v>
      </c>
      <c r="D18" s="19">
        <v>209291858.81999999</v>
      </c>
      <c r="E18" s="19">
        <v>227197922.59999999</v>
      </c>
      <c r="F18" s="19">
        <f t="shared" si="3"/>
        <v>522769392.4799999</v>
      </c>
      <c r="G18" s="19">
        <f t="shared" si="2"/>
        <v>-17906063.780000091</v>
      </c>
    </row>
    <row r="19" spans="1:7" x14ac:dyDescent="0.2">
      <c r="A19" s="3">
        <v>1240</v>
      </c>
      <c r="B19" s="7" t="s">
        <v>18</v>
      </c>
      <c r="C19" s="18">
        <v>50748763.170000002</v>
      </c>
      <c r="D19" s="18">
        <v>17117451.149999999</v>
      </c>
      <c r="E19" s="18">
        <v>5470245</v>
      </c>
      <c r="F19" s="18">
        <f t="shared" si="3"/>
        <v>62395969.319999993</v>
      </c>
      <c r="G19" s="18">
        <f t="shared" si="2"/>
        <v>11647206.149999991</v>
      </c>
    </row>
    <row r="20" spans="1:7" x14ac:dyDescent="0.2">
      <c r="A20" s="3">
        <v>1250</v>
      </c>
      <c r="B20" s="7" t="s">
        <v>19</v>
      </c>
      <c r="C20" s="18">
        <v>1063854.43</v>
      </c>
      <c r="D20" s="18">
        <v>705860</v>
      </c>
      <c r="E20" s="18">
        <v>199821.6</v>
      </c>
      <c r="F20" s="18">
        <f t="shared" si="3"/>
        <v>1569892.8299999998</v>
      </c>
      <c r="G20" s="18">
        <f t="shared" si="2"/>
        <v>506038.39999999991</v>
      </c>
    </row>
    <row r="21" spans="1:7" x14ac:dyDescent="0.2">
      <c r="A21" s="3">
        <v>1260</v>
      </c>
      <c r="B21" s="7" t="s">
        <v>20</v>
      </c>
      <c r="C21" s="18">
        <v>-29324929.449999999</v>
      </c>
      <c r="D21" s="18">
        <v>0</v>
      </c>
      <c r="E21" s="18">
        <v>8552319.5</v>
      </c>
      <c r="F21" s="18">
        <f t="shared" si="3"/>
        <v>-37877248.950000003</v>
      </c>
      <c r="G21" s="18">
        <f t="shared" si="2"/>
        <v>-8552319.5000000037</v>
      </c>
    </row>
    <row r="22" spans="1:7" x14ac:dyDescent="0.2">
      <c r="A22" s="3">
        <v>1270</v>
      </c>
      <c r="B22" s="7" t="s">
        <v>21</v>
      </c>
      <c r="C22" s="18">
        <v>41621.93</v>
      </c>
      <c r="D22" s="18">
        <v>0</v>
      </c>
      <c r="E22" s="18">
        <v>0</v>
      </c>
      <c r="F22" s="18">
        <f t="shared" si="3"/>
        <v>41621.93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rintOptions horizontalCentered="1"/>
  <pageMargins left="0.15748031496062992" right="0.23622047244094491" top="0.56999999999999995" bottom="0.27559055118110237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2019-01-30T06:07:40Z</cp:lastPrinted>
  <dcterms:created xsi:type="dcterms:W3CDTF">2014-02-09T04:04:15Z</dcterms:created>
  <dcterms:modified xsi:type="dcterms:W3CDTF">2019-01-30T06:07:42Z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